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05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<sst xmlns="http://schemas.openxmlformats.org/spreadsheetml/2006/main" count="278" uniqueCount="117">
  <si>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</si>
  <si>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</si>
  <si>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</si>
  <si>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</si>
  <si>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</si>
  <si>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</si>
  <si>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</si>
  <si>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</si>
  <si>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</si>
  <si>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</si>
  <si>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</si>
  <si>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</si>
  <si>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</si>
  <si>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</si>
  <si>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</si>
  <si>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</si>
  <si>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</si>
  <si>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</si>
  <si>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</si>
  <si>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</si>
  <si>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</si>
  <si>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</si>
  <si>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</si>
  <si>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</si>
  <si>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</si>
  <si>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</si>
  <si>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</si>
  <si>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2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</si>
  <si>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</si>
  <si>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</si>
  <si>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</si>
  <si>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</si>
  <si>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</si>
  <si>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</si>
  <si>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</si>
  <si>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</si>
  <si>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</si>
  <si>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</si>
  <si>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</si>
  <si>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</si>
  <si>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</si>
  <si>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</si>
  <si>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</si>
  <si>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</si>
  <si>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</si>
  <si>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</si>
  <si>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</si>
  <si>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</si>
  <si>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</si>
  <si>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</si>
  <si>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</si>
  <si>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</si>
  <si>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</si>
  <si>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</si>
  <si>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</si>
  <si>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</si>
  <si>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</si>
  <si>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</si>
  <si>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</si>
  <si>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</si>
  <si>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</si>
  <si>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</si>
  <si>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</si>
  <si>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</si>
  <si>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r>
      <t xml:space="preserve">Biology, Chemistry, Physics, or Math Class (BCPM)                           </t>
    </r>
    <r>
      <rPr>
        <sz val="10"/>
        <rFont val="Arial"/>
        <family val="2"/>
      </rPr>
      <t>(Check Box if Yes)</t>
    </r>
  </si>
  <si>
    <t>Freshman Year Data</t>
  </si>
  <si>
    <t>Sophmore Year Data</t>
  </si>
  <si>
    <t>Junior Year Data</t>
  </si>
  <si>
    <t>Senior Year Data</t>
  </si>
  <si>
    <r>
      <t xml:space="preserve">Biology, Chemistry, Physics, or Math Class (BCPM)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</si>
  <si>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</t>
    </r>
    <r>
      <rPr>
        <sz val="10"/>
        <rFont val="Arial"/>
        <family val="2"/>
      </rPr>
      <t>(Check Box if Yes)</t>
    </r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</si>
  <si>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</si>
  <si>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</si>
  <si>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</si>
  <si>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</si>
  <si>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</si>
  <si>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</si>
  <si>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</si>
  <si>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</si>
  <si>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</si>
  <si>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</si>
  <si>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</si>
  <si>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</si>
  <si>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</si>
  <si>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</si>
  <si>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r>
      <t xml:space="preserve">Biology, Chemistry, Physics, or Math Class (BCPM)     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</si>
  <si>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   </t>
    </r>
    <r>
      <rPr>
        <sz val="10"/>
        <rFont val="Arial"/>
        <family val="2"/>
      </rPr>
      <t>(Check Box if Yes)</t>
    </r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</si>
  <si>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</si>
  <si>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</si>
  <si>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2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</si>
  <si>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</si>
  <si>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</si>
  <si>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</si>
  <si>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</si>
  <si>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</si>
  <si>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</si>
  <si>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</si>
  <si>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</si>
  <si>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</si>
  <si>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</si>
  <si>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</si>
  <si>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2"/>
      </rPr>
      <t>(Automatically Entered)</t>
    </r>
  </si>
  <si>
    <r>
      <t xml:space="preserve">AMCAS Calculated Semester Hours                    </t>
    </r>
    <r>
      <rPr>
        <sz val="10"/>
        <rFont val="Arial"/>
        <family val="2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</si>
  <si>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</si>
  <si>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</si>
  <si>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</si>
  <si>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</si>
  <si>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</si>
  <si>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</si>
  <si>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</si>
  <si>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</si>
  <si>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2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</si>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</sst>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75"/>
      <color indexed="8"/>
      <name val="Arial"/>
      <family val="0"/>
    </font>
    <font>
      <b/>
      <sz val="8.75"/>
      <color indexed="8"/>
      <name val="Arial"/>
      <family val="0"/>
    </font>
    <font>
      <sz val="11.2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2" borderId="1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4" fillId="43" borderId="26" xfId="0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27" xfId="0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9" fillId="44" borderId="26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1175"/>
          <c:w val="0.685"/>
          <c:h val="0.822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42097201"/>
        <c:axId val="43330490"/>
      </c:line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30490"/>
        <c:crossesAt val="0"/>
        <c:auto val="1"/>
        <c:lblOffset val="100"/>
        <c:tickLblSkip val="1"/>
        <c:noMultiLvlLbl val="0"/>
      </c:catAx>
      <c:valAx>
        <c:axId val="43330490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9720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3325"/>
          <c:w val="0.696"/>
          <c:h val="0.809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54430091"/>
        <c:axId val="20108772"/>
      </c:line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8772"/>
        <c:crossesAt val="0"/>
        <c:auto val="1"/>
        <c:lblOffset val="100"/>
        <c:tickLblSkip val="1"/>
        <c:noMultiLvlLbl val="0"/>
      </c:catAx>
      <c:valAx>
        <c:axId val="20108772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3009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25"/>
          <c:y val="0.12575"/>
          <c:w val="0.69625"/>
          <c:h val="0.814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46761221"/>
        <c:axId val="18197806"/>
      </c:line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806"/>
        <c:crossesAt val="0"/>
        <c:auto val="1"/>
        <c:lblOffset val="100"/>
        <c:tickLblSkip val="1"/>
        <c:noMultiLvlLbl val="0"/>
      </c:catAx>
      <c:valAx>
        <c:axId val="18197806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6122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02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10275"/>
          <c:w val="0.59125"/>
          <c:h val="0.8302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29562527"/>
        <c:axId val="64736152"/>
      </c:line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6152"/>
        <c:crossesAt val="0"/>
        <c:auto val="1"/>
        <c:lblOffset val="100"/>
        <c:tickLblSkip val="1"/>
        <c:noMultiLvlLbl val="0"/>
      </c:catAx>
      <c:valAx>
        <c:axId val="64736152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62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9"/>
          <c:w val="0.221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4236600"/>
        <a:ext cx="5572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19050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800850" y="64246125"/>
        <a:ext cx="62579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238</xdr:row>
      <xdr:rowOff>28575</xdr:rowOff>
    </xdr:from>
    <xdr:to>
      <xdr:col>15</xdr:col>
      <xdr:colOff>523875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82650" y="64255650"/>
        <a:ext cx="69818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47625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8179950"/>
        <a:ext cx="1426845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zoomScalePageLayoutView="0" workbookViewId="0" topLeftCell="A1">
      <selection activeCell="H11" sqref="H11"/>
    </sheetView>
  </sheetViews>
  <sheetFormatPr defaultColWidth="9.140625" defaultRowHeight="12.75"/>
  <cols>
    <col min="1" max="1" width="25.57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57421875" style="0" customWidth="1"/>
    <col min="9" max="9" width="25.00390625" style="0" bestFit="1" customWidth="1"/>
  </cols>
  <sheetData>
    <row r="3" spans="1:3" ht="20.25">
      <c r="A3" s="66" t="s">
        <v>116</v>
      </c>
      <c r="B3" s="67"/>
      <c r="C3" s="68"/>
    </row>
    <row r="4" ht="12.75">
      <c r="B4" s="65"/>
    </row>
    <row r="5" ht="12.75">
      <c r="B5" t="s">
        <v>115</v>
      </c>
    </row>
    <row r="7" spans="1:8" ht="86.25" customHeight="1">
      <c r="A7" s="21" t="s">
        <v>1</v>
      </c>
      <c r="B7" s="21" t="s">
        <v>100</v>
      </c>
      <c r="C7" s="21" t="s">
        <v>88</v>
      </c>
      <c r="D7" s="21" t="s">
        <v>87</v>
      </c>
      <c r="E7" s="21" t="s">
        <v>101</v>
      </c>
      <c r="F7" s="21" t="s">
        <v>27</v>
      </c>
      <c r="G7" s="16" t="s">
        <v>86</v>
      </c>
      <c r="H7" s="38" t="s">
        <v>111</v>
      </c>
    </row>
    <row r="8" spans="1:8" ht="22.5" customHeight="1">
      <c r="A8" s="46" t="s">
        <v>90</v>
      </c>
      <c r="B8" s="47"/>
      <c r="C8" s="43">
        <f aca="true" t="shared" si="0" ref="C8:C33">IF(B8="",0,VLOOKUP(B8,$A$322:$B$337,2))</f>
        <v>0</v>
      </c>
      <c r="D8" s="47"/>
      <c r="E8" s="43">
        <f>IF(H8=TRUE,IF(D8="",0,VLOOKUP(D8,$D$322:$E$340,2)),D8)</f>
        <v>0</v>
      </c>
      <c r="F8" s="43">
        <f>E8*C8</f>
        <v>0</v>
      </c>
      <c r="G8" s="52" t="b">
        <v>0</v>
      </c>
      <c r="H8" s="53" t="b">
        <v>0</v>
      </c>
    </row>
    <row r="9" spans="1:8" ht="22.5" customHeight="1">
      <c r="A9" s="48" t="s">
        <v>91</v>
      </c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 t="s">
        <v>92</v>
      </c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 t="s">
        <v>93</v>
      </c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 t="s">
        <v>94</v>
      </c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 t="s">
        <v>95</v>
      </c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 t="s">
        <v>96</v>
      </c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 t="s">
        <v>97</v>
      </c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 t="s">
        <v>15</v>
      </c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 t="s">
        <v>16</v>
      </c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 t="s">
        <v>17</v>
      </c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 t="s">
        <v>18</v>
      </c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6" t="s">
        <v>65</v>
      </c>
      <c r="E35" s="21" t="s">
        <v>28</v>
      </c>
      <c r="F35" s="21" t="s">
        <v>29</v>
      </c>
      <c r="G35" s="21" t="s">
        <v>103</v>
      </c>
      <c r="H35" s="21" t="s">
        <v>82</v>
      </c>
    </row>
    <row r="36" spans="2:8" ht="15.75" customHeight="1">
      <c r="B36" s="2"/>
      <c r="D36" s="98"/>
      <c r="E36" s="6">
        <f>SUM(E8:E33)</f>
        <v>0</v>
      </c>
      <c r="F36" s="6">
        <f>SUM(F8:F33)</f>
        <v>0</v>
      </c>
      <c r="G36" s="6">
        <f>F36/IF(E36=0,1,E36)</f>
        <v>0</v>
      </c>
      <c r="H36" s="15">
        <f>G36</f>
        <v>0</v>
      </c>
    </row>
    <row r="37" spans="2:7" ht="15.75" customHeight="1">
      <c r="B37" s="31"/>
      <c r="D37" s="98"/>
      <c r="E37" s="5"/>
      <c r="F37" s="5"/>
      <c r="G37" s="5"/>
    </row>
    <row r="38" spans="2:8" ht="25.5" customHeight="1">
      <c r="B38" s="29"/>
      <c r="D38" s="98"/>
      <c r="E38" s="16" t="s">
        <v>52</v>
      </c>
      <c r="F38" s="16" t="s">
        <v>53</v>
      </c>
      <c r="G38" s="16" t="s">
        <v>54</v>
      </c>
      <c r="H38" s="16" t="s">
        <v>83</v>
      </c>
    </row>
    <row r="39" spans="2:8" ht="15.75" customHeight="1">
      <c r="B39" s="30"/>
      <c r="D39" s="98"/>
      <c r="E39" s="19">
        <f>SUMIF($G$8:$G$33,TRUE,$E$8:$E$33)</f>
        <v>0</v>
      </c>
      <c r="F39" s="20">
        <f>SUMIF($G$8:$G$33,TRUE,$F$8:$F$33)</f>
        <v>0</v>
      </c>
      <c r="G39" s="20">
        <f>F39/IF(E39=0,1,E39)</f>
        <v>0</v>
      </c>
      <c r="H39" s="15">
        <f>G39</f>
        <v>0</v>
      </c>
    </row>
    <row r="40" spans="1:11" ht="12.75">
      <c r="A40" s="3"/>
      <c r="B40" s="27"/>
      <c r="C40" s="3"/>
      <c r="D40" s="98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98"/>
      <c r="E41" s="17" t="s">
        <v>55</v>
      </c>
      <c r="F41" s="17" t="s">
        <v>56</v>
      </c>
      <c r="G41" s="18" t="s">
        <v>59</v>
      </c>
      <c r="H41" s="17" t="s">
        <v>84</v>
      </c>
    </row>
    <row r="42" spans="1:8" ht="15.75" customHeight="1">
      <c r="A42" s="7"/>
      <c r="B42" s="7"/>
      <c r="C42" s="7"/>
      <c r="D42" s="98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.75">
      <c r="A43" s="7"/>
      <c r="B43" s="7"/>
      <c r="C43" s="7"/>
      <c r="D43" s="7"/>
      <c r="E43" s="7"/>
      <c r="F43" s="7"/>
      <c r="G43" s="3"/>
      <c r="H43" s="3"/>
    </row>
    <row r="44" spans="1:8" ht="12.75">
      <c r="A44" s="7"/>
      <c r="B44" s="7"/>
      <c r="C44" s="7"/>
      <c r="D44" s="7"/>
      <c r="E44" s="7"/>
      <c r="F44" s="7"/>
      <c r="G44" s="3"/>
      <c r="H44" s="3"/>
    </row>
    <row r="45" spans="1:8" ht="12.75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100</v>
      </c>
      <c r="C47" s="22" t="s">
        <v>89</v>
      </c>
      <c r="D47" s="22" t="s">
        <v>87</v>
      </c>
      <c r="E47" s="22" t="s">
        <v>102</v>
      </c>
      <c r="F47" s="22" t="s">
        <v>27</v>
      </c>
      <c r="G47" s="16" t="s">
        <v>64</v>
      </c>
      <c r="H47" s="38" t="s">
        <v>111</v>
      </c>
    </row>
    <row r="48" spans="1:8" ht="22.5" customHeight="1">
      <c r="A48" s="46" t="s">
        <v>90</v>
      </c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 t="s">
        <v>91</v>
      </c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 t="s">
        <v>92</v>
      </c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 t="s">
        <v>93</v>
      </c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 t="s">
        <v>94</v>
      </c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 t="s">
        <v>95</v>
      </c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 t="s">
        <v>96</v>
      </c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 t="s">
        <v>97</v>
      </c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 t="s">
        <v>15</v>
      </c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/>
      <c r="H56" s="53" t="b">
        <v>0</v>
      </c>
    </row>
    <row r="57" spans="1:8" ht="22.5" customHeight="1">
      <c r="A57" s="48" t="s">
        <v>16</v>
      </c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/>
      <c r="H57" s="53" t="b">
        <v>0</v>
      </c>
    </row>
    <row r="58" spans="1:8" ht="22.5" customHeight="1">
      <c r="A58" s="48" t="s">
        <v>17</v>
      </c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 t="s">
        <v>18</v>
      </c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 t="s">
        <v>19</v>
      </c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/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5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6" t="s">
        <v>66</v>
      </c>
      <c r="E75" s="22" t="s">
        <v>28</v>
      </c>
      <c r="F75" s="22" t="s">
        <v>44</v>
      </c>
      <c r="G75" s="22" t="s">
        <v>104</v>
      </c>
      <c r="H75" s="32" t="s">
        <v>82</v>
      </c>
    </row>
    <row r="76" spans="2:8" ht="15.75" customHeight="1">
      <c r="B76" s="2"/>
      <c r="D76" s="87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0</v>
      </c>
    </row>
    <row r="77" spans="2:8" ht="12.75">
      <c r="B77" s="31"/>
      <c r="D77" s="87"/>
      <c r="E77" s="5"/>
      <c r="F77" s="5"/>
      <c r="G77" s="5"/>
      <c r="H77" s="14"/>
    </row>
    <row r="78" spans="2:8" ht="25.5" customHeight="1">
      <c r="B78" s="29"/>
      <c r="D78" s="87"/>
      <c r="E78" s="16" t="s">
        <v>52</v>
      </c>
      <c r="F78" s="16" t="s">
        <v>53</v>
      </c>
      <c r="G78" s="16" t="s">
        <v>57</v>
      </c>
      <c r="H78" s="33" t="s">
        <v>83</v>
      </c>
    </row>
    <row r="79" spans="2:8" ht="15.75" customHeight="1">
      <c r="B79" s="30"/>
      <c r="D79" s="87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0</v>
      </c>
    </row>
    <row r="80" spans="2:8" ht="12.75">
      <c r="B80" s="27"/>
      <c r="D80" s="87"/>
      <c r="E80" s="3"/>
      <c r="F80" s="3"/>
      <c r="G80" s="3"/>
      <c r="H80" s="14"/>
    </row>
    <row r="81" spans="4:8" ht="25.5" customHeight="1">
      <c r="D81" s="87"/>
      <c r="E81" s="17" t="s">
        <v>55</v>
      </c>
      <c r="F81" s="17" t="s">
        <v>56</v>
      </c>
      <c r="G81" s="18" t="s">
        <v>58</v>
      </c>
      <c r="H81" s="34" t="s">
        <v>84</v>
      </c>
    </row>
    <row r="82" spans="4:8" ht="15.75" customHeight="1">
      <c r="D82" s="87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100</v>
      </c>
      <c r="C87" s="23" t="s">
        <v>88</v>
      </c>
      <c r="D87" s="23" t="s">
        <v>87</v>
      </c>
      <c r="E87" s="23" t="s">
        <v>102</v>
      </c>
      <c r="F87" s="23" t="s">
        <v>27</v>
      </c>
      <c r="G87" s="16" t="s">
        <v>85</v>
      </c>
      <c r="H87" s="38" t="s">
        <v>111</v>
      </c>
    </row>
    <row r="88" spans="1:8" ht="22.5" customHeight="1">
      <c r="A88" s="46" t="s">
        <v>90</v>
      </c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 t="s">
        <v>91</v>
      </c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 t="s">
        <v>92</v>
      </c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 t="s">
        <v>93</v>
      </c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 t="s">
        <v>94</v>
      </c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 t="s">
        <v>95</v>
      </c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 t="s">
        <v>96</v>
      </c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 t="s">
        <v>97</v>
      </c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 t="s">
        <v>15</v>
      </c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 t="s">
        <v>16</v>
      </c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4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4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6" t="s">
        <v>67</v>
      </c>
      <c r="E115" s="23" t="s">
        <v>28</v>
      </c>
      <c r="F115" s="23" t="s">
        <v>43</v>
      </c>
      <c r="G115" s="23" t="s">
        <v>105</v>
      </c>
      <c r="H115" s="35" t="s">
        <v>82</v>
      </c>
    </row>
    <row r="116" spans="1:8" ht="15.75" customHeight="1">
      <c r="A116" s="27"/>
      <c r="B116" s="31"/>
      <c r="D116" s="87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0</v>
      </c>
    </row>
    <row r="117" spans="1:7" ht="12.75">
      <c r="A117" s="27"/>
      <c r="B117" s="27"/>
      <c r="D117" s="87"/>
      <c r="E117" s="5"/>
      <c r="F117" s="5"/>
      <c r="G117" s="5"/>
    </row>
    <row r="118" spans="1:8" ht="25.5" customHeight="1">
      <c r="A118" s="27"/>
      <c r="B118" s="29"/>
      <c r="D118" s="87"/>
      <c r="E118" s="16" t="s">
        <v>52</v>
      </c>
      <c r="F118" s="16" t="s">
        <v>53</v>
      </c>
      <c r="G118" s="16" t="s">
        <v>60</v>
      </c>
      <c r="H118" s="33" t="s">
        <v>83</v>
      </c>
    </row>
    <row r="119" spans="1:8" ht="15.75" customHeight="1">
      <c r="A119" s="27"/>
      <c r="B119" s="30"/>
      <c r="D119" s="87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0</v>
      </c>
    </row>
    <row r="120" spans="1:7" ht="12.75">
      <c r="A120" s="27"/>
      <c r="B120" s="27"/>
      <c r="D120" s="87"/>
      <c r="E120" s="3"/>
      <c r="F120" s="3"/>
      <c r="G120" s="3"/>
    </row>
    <row r="121" spans="4:8" ht="25.5" customHeight="1">
      <c r="D121" s="87"/>
      <c r="E121" s="17" t="s">
        <v>55</v>
      </c>
      <c r="F121" s="17" t="s">
        <v>56</v>
      </c>
      <c r="G121" s="18" t="s">
        <v>61</v>
      </c>
      <c r="H121" s="34" t="s">
        <v>84</v>
      </c>
    </row>
    <row r="122" spans="4:8" ht="15.75" customHeight="1">
      <c r="D122" s="87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100</v>
      </c>
      <c r="C128" s="25" t="s">
        <v>88</v>
      </c>
      <c r="D128" s="25" t="s">
        <v>87</v>
      </c>
      <c r="E128" s="25" t="s">
        <v>102</v>
      </c>
      <c r="F128" s="25" t="s">
        <v>27</v>
      </c>
      <c r="G128" s="16" t="s">
        <v>69</v>
      </c>
      <c r="H128" s="38" t="s">
        <v>111</v>
      </c>
    </row>
    <row r="129" spans="1:8" ht="22.5" customHeight="1">
      <c r="A129" s="46" t="s">
        <v>90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91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92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93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94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95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96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97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4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4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6" t="s">
        <v>68</v>
      </c>
      <c r="E156" s="25" t="s">
        <v>28</v>
      </c>
      <c r="F156" s="25" t="s">
        <v>42</v>
      </c>
      <c r="G156" s="25" t="s">
        <v>106</v>
      </c>
      <c r="H156" s="36" t="s">
        <v>82</v>
      </c>
    </row>
    <row r="157" spans="2:8" ht="15.75" customHeight="1">
      <c r="B157" s="2"/>
      <c r="D157" s="87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0</v>
      </c>
    </row>
    <row r="158" spans="2:7" ht="12.75">
      <c r="B158" s="31"/>
      <c r="D158" s="87"/>
      <c r="E158" s="5"/>
      <c r="F158" s="5"/>
      <c r="G158" s="5"/>
    </row>
    <row r="159" spans="2:8" ht="22.5" customHeight="1">
      <c r="B159" s="29"/>
      <c r="D159" s="87"/>
      <c r="E159" s="16" t="s">
        <v>52</v>
      </c>
      <c r="F159" s="16" t="s">
        <v>53</v>
      </c>
      <c r="G159" s="16" t="s">
        <v>60</v>
      </c>
      <c r="H159" s="33" t="s">
        <v>83</v>
      </c>
    </row>
    <row r="160" spans="2:8" ht="15.75" customHeight="1">
      <c r="B160" s="30"/>
      <c r="D160" s="87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0</v>
      </c>
    </row>
    <row r="161" spans="2:7" ht="12.75">
      <c r="B161" s="31"/>
      <c r="D161" s="87"/>
      <c r="E161" s="3"/>
      <c r="F161" s="3"/>
      <c r="G161" s="3"/>
    </row>
    <row r="162" spans="2:8" ht="22.5" customHeight="1">
      <c r="B162" s="2"/>
      <c r="D162" s="87"/>
      <c r="E162" s="17" t="s">
        <v>55</v>
      </c>
      <c r="F162" s="17" t="s">
        <v>56</v>
      </c>
      <c r="G162" s="18" t="s">
        <v>61</v>
      </c>
      <c r="H162" s="34" t="s">
        <v>84</v>
      </c>
    </row>
    <row r="163" spans="2:8" ht="15.75" customHeight="1">
      <c r="B163" s="2"/>
      <c r="D163" s="87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.75">
      <c r="B164" s="2"/>
      <c r="E164" s="5"/>
      <c r="F164" s="5"/>
      <c r="G164" s="5"/>
    </row>
    <row r="169" spans="1:11" ht="22.5" customHeight="1">
      <c r="A169" s="93" t="s">
        <v>46</v>
      </c>
      <c r="B169" s="94"/>
      <c r="C169" s="95"/>
      <c r="D169" s="93" t="s">
        <v>47</v>
      </c>
      <c r="E169" s="95"/>
      <c r="F169" s="93" t="s">
        <v>107</v>
      </c>
      <c r="G169" s="94"/>
      <c r="H169" s="95"/>
      <c r="I169" s="69" t="s">
        <v>72</v>
      </c>
      <c r="J169" s="28"/>
      <c r="K169" s="28"/>
    </row>
    <row r="170" spans="1:11" ht="15.75" customHeight="1">
      <c r="A170" s="79">
        <f>SUM(E157,E116,E76,E36)</f>
        <v>0</v>
      </c>
      <c r="B170" s="80"/>
      <c r="C170" s="81"/>
      <c r="D170" s="79">
        <f>SUM(F157,F116,F76,F36)</f>
        <v>0</v>
      </c>
      <c r="E170" s="81"/>
      <c r="F170" s="79">
        <f>D170/IF(A170=0,1,A170)</f>
        <v>0</v>
      </c>
      <c r="G170" s="80"/>
      <c r="H170" s="81"/>
      <c r="I170" s="70"/>
      <c r="J170" s="28"/>
      <c r="K170" s="28"/>
    </row>
    <row r="171" spans="2:11" ht="12.75" customHeight="1">
      <c r="B171" s="2"/>
      <c r="C171" s="2"/>
      <c r="D171" s="2"/>
      <c r="I171" s="70"/>
      <c r="J171" s="28"/>
      <c r="K171" s="28"/>
    </row>
    <row r="172" spans="1:11" s="14" customFormat="1" ht="22.5" customHeight="1">
      <c r="A172" s="82" t="s">
        <v>73</v>
      </c>
      <c r="B172" s="96"/>
      <c r="C172" s="97"/>
      <c r="D172" s="82" t="s">
        <v>74</v>
      </c>
      <c r="E172" s="97"/>
      <c r="F172" s="82" t="s">
        <v>108</v>
      </c>
      <c r="G172" s="96"/>
      <c r="H172" s="97"/>
      <c r="I172" s="70"/>
      <c r="J172" s="28"/>
      <c r="K172" s="28"/>
    </row>
    <row r="173" spans="1:11" ht="15.75" customHeight="1">
      <c r="A173" s="79">
        <f>SUM(E160,E119,E79,E39)</f>
        <v>0</v>
      </c>
      <c r="B173" s="80"/>
      <c r="C173" s="81"/>
      <c r="D173" s="79">
        <f>SUM(F160,F119,F79,F39)</f>
        <v>0</v>
      </c>
      <c r="E173" s="81"/>
      <c r="F173" s="79">
        <f>D173/IF(A173=0,1,A173)</f>
        <v>0</v>
      </c>
      <c r="G173" s="80"/>
      <c r="H173" s="81"/>
      <c r="I173" s="70"/>
      <c r="J173" s="28"/>
      <c r="K173" s="28"/>
    </row>
    <row r="174" spans="3:11" ht="12.75" customHeight="1">
      <c r="C174" s="3"/>
      <c r="I174" s="70"/>
      <c r="J174" s="28"/>
      <c r="K174" s="28"/>
    </row>
    <row r="175" spans="1:11" ht="22.5" customHeight="1">
      <c r="A175" s="71" t="s">
        <v>75</v>
      </c>
      <c r="B175" s="91"/>
      <c r="C175" s="92"/>
      <c r="D175" s="71" t="s">
        <v>76</v>
      </c>
      <c r="E175" s="92"/>
      <c r="F175" s="71" t="s">
        <v>109</v>
      </c>
      <c r="G175" s="91"/>
      <c r="H175" s="92"/>
      <c r="I175" s="70"/>
      <c r="J175" s="28"/>
      <c r="K175" s="28"/>
    </row>
    <row r="176" spans="1:11" ht="15.75" customHeight="1">
      <c r="A176" s="79">
        <f>SUM(E163,E122,E82,E42)</f>
        <v>0</v>
      </c>
      <c r="B176" s="80"/>
      <c r="C176" s="81"/>
      <c r="D176" s="79">
        <f>SUM(F163,F122,F82,F42)</f>
        <v>0</v>
      </c>
      <c r="E176" s="81"/>
      <c r="F176" s="79">
        <f>D176/IF(A176=0,1,A176)</f>
        <v>0</v>
      </c>
      <c r="G176" s="80"/>
      <c r="H176" s="81"/>
      <c r="I176" s="70"/>
      <c r="J176" s="28"/>
      <c r="K176" s="28"/>
    </row>
    <row r="177" ht="12.75">
      <c r="C177" s="3"/>
    </row>
    <row r="178" ht="12.75">
      <c r="C178" s="3"/>
    </row>
    <row r="179" ht="12.75">
      <c r="C179" s="3"/>
    </row>
    <row r="183" spans="1:8" ht="86.25" customHeight="1">
      <c r="A183" s="26" t="s">
        <v>48</v>
      </c>
      <c r="B183" s="26" t="s">
        <v>100</v>
      </c>
      <c r="C183" s="26" t="s">
        <v>88</v>
      </c>
      <c r="D183" s="26" t="s">
        <v>87</v>
      </c>
      <c r="E183" s="26" t="s">
        <v>102</v>
      </c>
      <c r="F183" s="26" t="s">
        <v>27</v>
      </c>
      <c r="G183" s="16" t="s">
        <v>70</v>
      </c>
      <c r="H183" s="38" t="s">
        <v>111</v>
      </c>
    </row>
    <row r="184" spans="1:8" ht="22.5" customHeight="1">
      <c r="A184" s="46" t="s">
        <v>90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91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92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93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94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95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96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97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6" t="s">
        <v>71</v>
      </c>
      <c r="E211" s="26" t="s">
        <v>28</v>
      </c>
      <c r="F211" s="26" t="s">
        <v>51</v>
      </c>
      <c r="G211" s="26" t="s">
        <v>110</v>
      </c>
      <c r="H211" s="37" t="s">
        <v>82</v>
      </c>
    </row>
    <row r="212" spans="2:8" ht="15.75" customHeight="1">
      <c r="B212" s="31"/>
      <c r="D212" s="87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0</v>
      </c>
    </row>
    <row r="213" spans="2:7" ht="12.75">
      <c r="B213" s="27"/>
      <c r="D213" s="87"/>
      <c r="E213" s="5"/>
      <c r="F213" s="5"/>
      <c r="G213" s="5"/>
    </row>
    <row r="214" spans="2:8" ht="25.5" customHeight="1">
      <c r="B214" s="29"/>
      <c r="D214" s="87"/>
      <c r="E214" s="16" t="s">
        <v>52</v>
      </c>
      <c r="F214" s="16" t="s">
        <v>53</v>
      </c>
      <c r="G214" s="16" t="s">
        <v>62</v>
      </c>
      <c r="H214" s="33" t="s">
        <v>83</v>
      </c>
    </row>
    <row r="215" spans="2:8" ht="15.75" customHeight="1">
      <c r="B215" s="30"/>
      <c r="D215" s="87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0</v>
      </c>
    </row>
    <row r="216" spans="2:7" ht="12.75">
      <c r="B216" s="27"/>
      <c r="D216" s="87"/>
      <c r="E216" s="3"/>
      <c r="F216" s="3"/>
      <c r="G216" s="3"/>
    </row>
    <row r="217" spans="2:8" ht="25.5" customHeight="1">
      <c r="B217" s="27"/>
      <c r="D217" s="87"/>
      <c r="E217" s="17" t="s">
        <v>55</v>
      </c>
      <c r="F217" s="17" t="s">
        <v>56</v>
      </c>
      <c r="G217" s="18" t="s">
        <v>63</v>
      </c>
      <c r="H217" s="34" t="s">
        <v>84</v>
      </c>
    </row>
    <row r="218" spans="4:8" ht="15.75" customHeight="1">
      <c r="D218" s="87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88" t="s">
        <v>49</v>
      </c>
      <c r="B226" s="90"/>
      <c r="C226" s="77"/>
      <c r="D226" s="88" t="s">
        <v>50</v>
      </c>
      <c r="E226" s="89"/>
      <c r="F226" s="88" t="s">
        <v>112</v>
      </c>
      <c r="G226" s="90"/>
      <c r="H226" s="89"/>
      <c r="I226" s="69" t="s">
        <v>79</v>
      </c>
    </row>
    <row r="227" spans="1:9" ht="15.75" customHeight="1">
      <c r="A227" s="75">
        <f>SUM(E212,E157,E116,E76,E36)</f>
        <v>0</v>
      </c>
      <c r="B227" s="76"/>
      <c r="C227" s="77"/>
      <c r="D227" s="75">
        <f>SUM(F212,F157,F116,F76,F36)</f>
        <v>0</v>
      </c>
      <c r="E227" s="78"/>
      <c r="F227" s="79">
        <f>D227/IF(A227=0,1,A227)</f>
        <v>0</v>
      </c>
      <c r="G227" s="80"/>
      <c r="H227" s="81"/>
      <c r="I227" s="70"/>
    </row>
    <row r="228" spans="2:9" ht="12.75">
      <c r="B228" s="2"/>
      <c r="C228" s="2"/>
      <c r="D228" s="2"/>
      <c r="I228" s="70"/>
    </row>
    <row r="229" spans="1:9" ht="25.5" customHeight="1">
      <c r="A229" s="82" t="s">
        <v>77</v>
      </c>
      <c r="B229" s="83"/>
      <c r="C229" s="84"/>
      <c r="D229" s="82" t="s">
        <v>78</v>
      </c>
      <c r="E229" s="85"/>
      <c r="F229" s="82" t="s">
        <v>113</v>
      </c>
      <c r="G229" s="83"/>
      <c r="H229" s="85"/>
      <c r="I229" s="70"/>
    </row>
    <row r="230" spans="1:9" ht="15.75" customHeight="1">
      <c r="A230" s="75">
        <f>SUM(E215,E160,E119,E79,E39)</f>
        <v>0</v>
      </c>
      <c r="B230" s="76"/>
      <c r="C230" s="77"/>
      <c r="D230" s="75">
        <f>SUM(F215,F160,F119,F79,F39)</f>
        <v>0</v>
      </c>
      <c r="E230" s="78"/>
      <c r="F230" s="79">
        <f>D230/IF(A230=0,1,A230)</f>
        <v>0</v>
      </c>
      <c r="G230" s="80"/>
      <c r="H230" s="81"/>
      <c r="I230" s="70"/>
    </row>
    <row r="231" ht="12.75">
      <c r="I231" s="70"/>
    </row>
    <row r="232" spans="1:9" ht="25.5" customHeight="1">
      <c r="A232" s="71" t="s">
        <v>80</v>
      </c>
      <c r="B232" s="72"/>
      <c r="C232" s="73"/>
      <c r="D232" s="71" t="s">
        <v>81</v>
      </c>
      <c r="E232" s="74"/>
      <c r="F232" s="71" t="s">
        <v>114</v>
      </c>
      <c r="G232" s="72"/>
      <c r="H232" s="74"/>
      <c r="I232" s="70"/>
    </row>
    <row r="233" spans="1:9" ht="15.75" customHeight="1">
      <c r="A233" s="75">
        <f>SUM(E218,E163,E122,E82,E42)</f>
        <v>0</v>
      </c>
      <c r="B233" s="76"/>
      <c r="C233" s="77"/>
      <c r="D233" s="75">
        <f>SUM(F218,F163,F122,F82,F42)</f>
        <v>0</v>
      </c>
      <c r="E233" s="78"/>
      <c r="F233" s="79">
        <f>D233/IF(A233=0,1,A233)</f>
        <v>0</v>
      </c>
      <c r="G233" s="80"/>
      <c r="H233" s="81"/>
      <c r="I233" s="70"/>
    </row>
    <row r="235" spans="1:4" ht="12.75">
      <c r="A235" s="3"/>
      <c r="B235" s="3"/>
      <c r="C235" s="3"/>
      <c r="D235" s="3"/>
    </row>
    <row r="236" spans="1:4" ht="12.75">
      <c r="A236" s="3"/>
      <c r="B236" s="9"/>
      <c r="C236" s="9"/>
      <c r="D236" s="9"/>
    </row>
    <row r="237" spans="1:4" ht="12.75">
      <c r="A237" s="3"/>
      <c r="B237" s="5"/>
      <c r="C237" s="5"/>
      <c r="D237" s="5"/>
    </row>
    <row r="238" spans="1:4" ht="12.75">
      <c r="A238" s="3"/>
      <c r="B238" s="5"/>
      <c r="C238" s="5"/>
      <c r="D238" s="5"/>
    </row>
    <row r="239" spans="1:4" ht="12.75">
      <c r="A239" s="3"/>
      <c r="B239" s="5"/>
      <c r="C239" s="9"/>
      <c r="D239" s="9"/>
    </row>
    <row r="240" spans="1:4" ht="12.75">
      <c r="A240" s="3"/>
      <c r="B240" s="5"/>
      <c r="C240" s="5"/>
      <c r="D240" s="5"/>
    </row>
    <row r="260" ht="27" customHeight="1"/>
    <row r="318" ht="15.75">
      <c r="A318" s="8" t="s">
        <v>45</v>
      </c>
    </row>
    <row r="319" ht="15.75">
      <c r="A319" s="8"/>
    </row>
    <row r="320" spans="4:5" ht="12.75">
      <c r="D320" s="39"/>
      <c r="E320" s="40"/>
    </row>
    <row r="321" spans="1:5" ht="25.5">
      <c r="A321" s="10" t="s">
        <v>2</v>
      </c>
      <c r="B321" s="10" t="s">
        <v>98</v>
      </c>
      <c r="C321" s="3"/>
      <c r="D321" s="10" t="s">
        <v>99</v>
      </c>
      <c r="E321" s="13" t="s">
        <v>37</v>
      </c>
    </row>
    <row r="322" spans="1:5" ht="12.75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3.3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2.3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.75">
      <c r="A338" s="1"/>
      <c r="B338" s="1"/>
      <c r="C338" s="1"/>
      <c r="D338" s="6">
        <v>15</v>
      </c>
      <c r="E338" s="6">
        <v>10</v>
      </c>
    </row>
    <row r="339" spans="1:5" ht="12.75">
      <c r="A339" s="1"/>
      <c r="B339" s="1"/>
      <c r="C339" s="1"/>
      <c r="D339" s="6">
        <v>20</v>
      </c>
      <c r="E339" s="6">
        <v>13.3</v>
      </c>
    </row>
    <row r="340" spans="1:5" ht="12.75">
      <c r="A340" s="1"/>
      <c r="B340" s="1"/>
      <c r="C340" s="1"/>
      <c r="D340" s="6" t="s">
        <v>38</v>
      </c>
      <c r="E340" s="6">
        <v>0</v>
      </c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</sheetData>
  <sheetProtection password="850B" sheet="1" objects="1" scenarios="1" selectLockedCells="1"/>
  <mergeCells count="43">
    <mergeCell ref="A227:C227"/>
    <mergeCell ref="A169:C169"/>
    <mergeCell ref="A170:C170"/>
    <mergeCell ref="A173:C173"/>
    <mergeCell ref="A226:C226"/>
    <mergeCell ref="F172:H172"/>
    <mergeCell ref="D170:E170"/>
    <mergeCell ref="D35:D42"/>
    <mergeCell ref="D75:D82"/>
    <mergeCell ref="D115:D122"/>
    <mergeCell ref="D169:E169"/>
    <mergeCell ref="D156:D163"/>
    <mergeCell ref="F227:H227"/>
    <mergeCell ref="I169:I176"/>
    <mergeCell ref="D173:E173"/>
    <mergeCell ref="F173:H173"/>
    <mergeCell ref="A175:C175"/>
    <mergeCell ref="D175:E175"/>
    <mergeCell ref="F175:H175"/>
    <mergeCell ref="F170:H170"/>
    <mergeCell ref="F169:H169"/>
    <mergeCell ref="A172:C172"/>
    <mergeCell ref="D172:E172"/>
    <mergeCell ref="A230:C230"/>
    <mergeCell ref="D230:E230"/>
    <mergeCell ref="F230:H230"/>
    <mergeCell ref="A176:C176"/>
    <mergeCell ref="D176:E176"/>
    <mergeCell ref="F176:H176"/>
    <mergeCell ref="D211:D218"/>
    <mergeCell ref="D226:E226"/>
    <mergeCell ref="F226:H226"/>
    <mergeCell ref="D227:E227"/>
    <mergeCell ref="I226:I233"/>
    <mergeCell ref="A232:C232"/>
    <mergeCell ref="D232:E232"/>
    <mergeCell ref="F232:H232"/>
    <mergeCell ref="A233:C233"/>
    <mergeCell ref="D233:E233"/>
    <mergeCell ref="F233:H233"/>
    <mergeCell ref="A229:C229"/>
    <mergeCell ref="D229:E229"/>
    <mergeCell ref="F229:H229"/>
  </mergeCells>
  <printOptions/>
  <pageMargins left="0.75" right="0.75" top="1" bottom="1" header="0.5" footer="0.5"/>
  <pageSetup horizontalDpi="600" verticalDpi="600" orientation="portrait" r:id="rId3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Katelyn J Watkins</cp:lastModifiedBy>
  <dcterms:created xsi:type="dcterms:W3CDTF">2006-03-01T00:42:00Z</dcterms:created>
  <dcterms:modified xsi:type="dcterms:W3CDTF">2018-10-11T19:13:21Z</dcterms:modified>
  <cp:category/>
  <cp:version/>
  <cp:contentType/>
  <cp:contentStatus/>
</cp:coreProperties>
</file>